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5" yWindow="345" windowWidth="9630" windowHeight="10455"/>
  </bookViews>
  <sheets>
    <sheet name="EDITAL_2016_2ºT" sheetId="1" r:id="rId1"/>
    <sheet name="Folha1" sheetId="2" r:id="rId2"/>
  </sheets>
  <calcPr calcId="145621"/>
</workbook>
</file>

<file path=xl/calcChain.xml><?xml version="1.0" encoding="utf-8"?>
<calcChain xmlns="http://schemas.openxmlformats.org/spreadsheetml/2006/main">
  <c r="I72" i="1" l="1"/>
  <c r="F72" i="1"/>
  <c r="I71" i="1"/>
  <c r="F71" i="1"/>
  <c r="I70" i="1"/>
  <c r="F70" i="1"/>
  <c r="I69" i="1"/>
  <c r="F69" i="1"/>
  <c r="I68" i="1" l="1"/>
  <c r="F68" i="1"/>
  <c r="I64" i="1" l="1"/>
  <c r="I65" i="1"/>
  <c r="F27" i="1" l="1"/>
  <c r="I19" i="1" l="1"/>
  <c r="F19" i="1"/>
  <c r="I16" i="1"/>
  <c r="F16" i="1"/>
  <c r="F62" i="1" l="1"/>
  <c r="I62" i="1"/>
  <c r="F63" i="1"/>
  <c r="I63" i="1"/>
  <c r="F64" i="1"/>
  <c r="F65" i="1"/>
  <c r="F66" i="1"/>
  <c r="I66" i="1"/>
  <c r="F67" i="1"/>
  <c r="I67" i="1"/>
  <c r="F61" i="1" l="1"/>
  <c r="F56" i="1"/>
  <c r="F51" i="1"/>
  <c r="F42" i="1"/>
  <c r="F43" i="1"/>
  <c r="F44" i="1"/>
  <c r="F45" i="1"/>
  <c r="F46" i="1"/>
  <c r="F41" i="1"/>
  <c r="F39" i="1"/>
  <c r="F38" i="1"/>
  <c r="F33" i="1"/>
  <c r="F34" i="1"/>
  <c r="F35" i="1"/>
  <c r="F36" i="1"/>
  <c r="F32" i="1"/>
  <c r="F13" i="1"/>
  <c r="F14" i="1"/>
  <c r="F15" i="1"/>
  <c r="F17" i="1"/>
  <c r="F18" i="1"/>
  <c r="F20" i="1"/>
  <c r="F21" i="1"/>
  <c r="F22" i="1"/>
  <c r="F23" i="1"/>
  <c r="F24" i="1"/>
  <c r="F25" i="1"/>
  <c r="F26" i="1"/>
  <c r="F28" i="1"/>
  <c r="F29" i="1"/>
  <c r="F30" i="1"/>
  <c r="F12" i="1"/>
  <c r="F9" i="1"/>
  <c r="F8" i="1"/>
  <c r="F6" i="1"/>
  <c r="F5" i="1"/>
  <c r="I60" i="1" l="1"/>
  <c r="I61" i="1"/>
  <c r="I46" i="1"/>
  <c r="I50" i="1"/>
  <c r="I49" i="1"/>
  <c r="I45" i="1"/>
  <c r="I44" i="1"/>
  <c r="I43" i="1"/>
  <c r="I26" i="1" l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52" i="1"/>
  <c r="I53" i="1"/>
  <c r="I54" i="1"/>
  <c r="I55" i="1"/>
  <c r="I57" i="1"/>
  <c r="I58" i="1"/>
  <c r="I59" i="1"/>
  <c r="I23" i="1"/>
  <c r="I24" i="1"/>
  <c r="I25" i="1"/>
  <c r="I8" i="1"/>
  <c r="I9" i="1"/>
  <c r="I10" i="1"/>
  <c r="I11" i="1"/>
  <c r="I12" i="1"/>
  <c r="I13" i="1"/>
  <c r="I14" i="1"/>
  <c r="I15" i="1"/>
  <c r="I17" i="1"/>
  <c r="I18" i="1"/>
  <c r="I20" i="1"/>
  <c r="I21" i="1"/>
  <c r="I22" i="1"/>
  <c r="I7" i="1"/>
  <c r="I6" i="1"/>
  <c r="I5" i="1"/>
</calcChain>
</file>

<file path=xl/sharedStrings.xml><?xml version="1.0" encoding="utf-8"?>
<sst xmlns="http://schemas.openxmlformats.org/spreadsheetml/2006/main" count="248" uniqueCount="115">
  <si>
    <t>Sem alteração anormal</t>
  </si>
  <si>
    <t>Parâmetro (unidades)</t>
  </si>
  <si>
    <t>Enterococos (N/100 mL)</t>
  </si>
  <si>
    <t>Cor (mg/L PtCo)</t>
  </si>
  <si>
    <t>Número de colónias a 22 ºC (N/ml)</t>
  </si>
  <si>
    <t>Número de colónias a 37 ºC (N/ml)</t>
  </si>
  <si>
    <t>pH (Unidades pH)</t>
  </si>
  <si>
    <t>Benzeno (μg/L)</t>
  </si>
  <si>
    <t>Benzo(a)pireno (μg/L)</t>
  </si>
  <si>
    <t>1,2 – dicloroetano (μg/L)</t>
  </si>
  <si>
    <t>Pesticidas – total (μg/L)</t>
  </si>
  <si>
    <t>Benzo(b)fluoranteno (μg/L)</t>
  </si>
  <si>
    <t>Benzo(ghi)perileno (μg/L)</t>
  </si>
  <si>
    <t>Benzo(k)fluoranteno (μg/L)</t>
  </si>
  <si>
    <t>Hidrocarbonetos Aromáticos Policíclicos (μg/L):</t>
  </si>
  <si>
    <t>Mínimo</t>
  </si>
  <si>
    <t>Máximo</t>
  </si>
  <si>
    <t>Realizadas</t>
  </si>
  <si>
    <t>Indeno(1,2,3-cd)pireno(μg/L)</t>
  </si>
  <si>
    <t>Tetracloroeteno(μg/L)</t>
  </si>
  <si>
    <t>Tricloroeteno(μg/L)</t>
  </si>
  <si>
    <t>Clorofórmio(μg/L)</t>
  </si>
  <si>
    <t>Bromofórmio(μg/L)</t>
  </si>
  <si>
    <t>Bromodiclorometano(μg/L)</t>
  </si>
  <si>
    <t>Dibromoclorometano(μg/L)</t>
  </si>
  <si>
    <t>Condutividade (μS/cm a 20ºC)</t>
  </si>
  <si>
    <t>Bactérias coliformes (N/100 ml)</t>
  </si>
  <si>
    <t>Dureza total (mg/L CaCO3)</t>
  </si>
  <si>
    <t>Trihalometanos - total (μg/L):</t>
  </si>
  <si>
    <t>Alumínio  (μg/L Al)</t>
  </si>
  <si>
    <r>
      <t>Amónio (mg/L NH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)</t>
    </r>
  </si>
  <si>
    <t>Manganês (μg/L Mn)</t>
  </si>
  <si>
    <r>
      <t>Oxidabilidade (mg/L 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</si>
  <si>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Cheiro a 25ºC (Factor de diluição)</t>
  </si>
  <si>
    <t>Sabor a 25ºC (Factor de diluição)</t>
  </si>
  <si>
    <t>Turvação (NTU)</t>
  </si>
  <si>
    <t>Antimónio (μg/L Sb)</t>
  </si>
  <si>
    <t>Arsénio (μg/L As)</t>
  </si>
  <si>
    <t>Boro (mg/L B)</t>
  </si>
  <si>
    <r>
      <t>Bromatos (μg/L BrO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</si>
  <si>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Cádmio (μg/L Cd)</t>
  </si>
  <si>
    <t>Cálcio (mg/L Ca)</t>
  </si>
  <si>
    <t>Chumbo (μg/L Pb)</t>
  </si>
  <si>
    <t>Cianetos (μg/L CN)</t>
  </si>
  <si>
    <t>Cobre (mg/L Cu)</t>
  </si>
  <si>
    <t>Crómio (μg/L Cr)</t>
  </si>
  <si>
    <t>Fluoretos (mg/L F)</t>
  </si>
  <si>
    <t>Magnésio (mg/L Mg)</t>
  </si>
  <si>
    <t>Mercúrio (μg/L Hg)</t>
  </si>
  <si>
    <t>Níquel (μg/L Ni)</t>
  </si>
  <si>
    <t>Selénio (μg/L Se)</t>
  </si>
  <si>
    <t>Cloretos (mg/L Cl)</t>
  </si>
  <si>
    <t>Sódio (mg/L Na)</t>
  </si>
  <si>
    <r>
      <t>Sulfatos (mg/L SO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)</t>
    </r>
  </si>
  <si>
    <t>% Cumprimento do VP</t>
  </si>
  <si>
    <t>---</t>
  </si>
  <si>
    <t>Agendadas</t>
  </si>
  <si>
    <r>
      <rPr>
        <b/>
        <i/>
        <sz val="11"/>
        <color theme="1"/>
        <rFont val="Calibri"/>
        <family val="2"/>
        <scheme val="minor"/>
      </rPr>
      <t>Escherichia coli</t>
    </r>
    <r>
      <rPr>
        <b/>
        <sz val="11"/>
        <color theme="1"/>
        <rFont val="Calibri"/>
        <family val="2"/>
        <scheme val="minor"/>
      </rPr>
      <t xml:space="preserve"> (N/100 ml)</t>
    </r>
  </si>
  <si>
    <r>
      <rPr>
        <b/>
        <i/>
        <sz val="11"/>
        <color theme="1"/>
        <rFont val="Calibri"/>
        <family val="2"/>
        <scheme val="minor"/>
      </rPr>
      <t>Clostridium perfringens</t>
    </r>
    <r>
      <rPr>
        <b/>
        <sz val="11"/>
        <color theme="1"/>
        <rFont val="Calibri"/>
        <family val="2"/>
        <scheme val="minor"/>
      </rPr>
      <t xml:space="preserve"> (N/100ml)</t>
    </r>
  </si>
  <si>
    <t xml:space="preserve">Valores obtidos </t>
  </si>
  <si>
    <t>N.º Análises superiores VP</t>
  </si>
  <si>
    <t>Carbono Orgânico Total (mg/L C)</t>
  </si>
  <si>
    <r>
      <t>Nitratos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(mg/L NO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</si>
  <si>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Valor Paramétrico (VP) fixado no DL 306/2007</t>
  </si>
  <si>
    <t xml:space="preserve">Data da publicitação: </t>
  </si>
  <si>
    <t>Em conformidade com o Decreto-Lei n.º 306/2007, de 27 de agosto, procedeu-se à verificação da qualidade da água da rede pública, através de análises periódicas na torneira do consumidor, segundo o Programa de Controlo da Qualidade da Água (PCQA) aprovado pela autoridade competente (ERSAR).</t>
  </si>
  <si>
    <t>Desinfetante residual (mg/L)</t>
  </si>
  <si>
    <r>
      <t xml:space="preserve">≥6,5 e </t>
    </r>
    <r>
      <rPr>
        <sz val="10"/>
        <rFont val="Calibri"/>
        <family val="2"/>
      </rPr>
      <t>≤</t>
    </r>
    <r>
      <rPr>
        <sz val="10"/>
        <rFont val="Arial"/>
        <family val="2"/>
      </rPr>
      <t>9</t>
    </r>
  </si>
  <si>
    <t>%
Análises Realizadas</t>
  </si>
  <si>
    <t>N.º Análises (PCQA)</t>
  </si>
  <si>
    <t>Tetracloroeteno e Tricloroeteno (μg/L):</t>
  </si>
  <si>
    <t>&lt;3,0</t>
  </si>
  <si>
    <t>&lt;2,0</t>
  </si>
  <si>
    <t>&lt;1,0</t>
  </si>
  <si>
    <t>&lt;1</t>
  </si>
  <si>
    <t>Diurão (μg/L)</t>
  </si>
  <si>
    <t>Linurão (μg/L)</t>
  </si>
  <si>
    <t>Desetilatrazina (μg/L)</t>
  </si>
  <si>
    <t>Desetilterbutilazina (μg/L)</t>
  </si>
  <si>
    <t>Terbutilazina (μg/L)</t>
  </si>
  <si>
    <t>Ferro (μg/L Fe)</t>
  </si>
  <si>
    <r>
      <t>Nitritos (mg/L NO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</si>
  <si>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&lt;0,005</t>
  </si>
  <si>
    <t>Alacloro (μg/L)</t>
  </si>
  <si>
    <t>Atrazina (μg/L)</t>
  </si>
  <si>
    <r>
      <t>CONTROLO DA QUALIDADE DA ÁGUA PARA CONSUMO HUMANO TERRAS DO BOURO
 NAS ZONAS DE ABASTECIMENTO</t>
    </r>
    <r>
      <rPr>
        <b/>
        <vertAlign val="superscript"/>
        <sz val="12"/>
        <color theme="1"/>
        <rFont val="Calibri"/>
        <family val="2"/>
        <scheme val="minor"/>
      </rPr>
      <t>1</t>
    </r>
    <r>
      <rPr>
        <b/>
        <sz val="12"/>
        <color theme="1"/>
        <rFont val="Calibri"/>
        <family val="2"/>
        <scheme val="minor"/>
      </rPr>
      <t xml:space="preserve"> DO CONCELHO DE TERRAS DO BOURO</t>
    </r>
  </si>
  <si>
    <t>&lt;45</t>
  </si>
  <si>
    <t>&lt;10</t>
  </si>
  <si>
    <t>&lt;4</t>
  </si>
  <si>
    <t>&lt;0,26</t>
  </si>
  <si>
    <t>&lt;0,10</t>
  </si>
  <si>
    <t>&lt;5</t>
  </si>
  <si>
    <t>&lt;7</t>
  </si>
  <si>
    <t>&lt;20</t>
  </si>
  <si>
    <t>&lt;0,25</t>
  </si>
  <si>
    <t>&lt;0,3</t>
  </si>
  <si>
    <t>&lt;6</t>
  </si>
  <si>
    <t>&lt;3</t>
  </si>
  <si>
    <t>&lt;0,5</t>
  </si>
  <si>
    <t>&lt;0,025</t>
  </si>
  <si>
    <t>&lt;0,010</t>
  </si>
  <si>
    <t>&lt;0,4</t>
  </si>
  <si>
    <t>&lt;0,08</t>
  </si>
  <si>
    <t>&lt;0,05</t>
  </si>
  <si>
    <t>Radioativos                                          Alfa total (Bq/L)</t>
  </si>
  <si>
    <t>Beta total (Bq/L)</t>
  </si>
  <si>
    <t>Radão (Bq/L)</t>
  </si>
  <si>
    <t>Dose indicativa (mSv/yr)</t>
  </si>
  <si>
    <t xml:space="preserve"> EDITAL n.º 2</t>
  </si>
  <si>
    <t xml:space="preserve"> 2º TRIMESTRE 2016 
 01 de abril a
30 de junho</t>
  </si>
  <si>
    <t>&lt;2,0e-03</t>
  </si>
  <si>
    <t xml:space="preserve"> </t>
  </si>
  <si>
    <r>
      <t xml:space="preserve">NOTA 1: Zonas de abastecimento controladas: </t>
    </r>
    <r>
      <rPr>
        <sz val="10"/>
        <rFont val="Calibri"/>
        <family val="2"/>
        <scheme val="minor"/>
      </rPr>
      <t xml:space="preserve">Balança, Brufe-Cortinhas, Cabaninhas-Carvalheira, Campo, Campo do Gerês, Carrezedo-Balança, Carvalheira, Chamoim-Felgueiras, Chamoim-Lagoa e Sequeirós, Chamoim Padr Carrezedo-Santa Comba, Chorense, Chorense-Saim, Cibões-Assento, Cibões-Cabenco, Cibões-Côtelo, Cibões-Vergaço, Covide, Covide-Freitas, Gondoriz-Igreja e Mesquita, Gondoriz-Refonteira, Gondoriz-Refonteira1, Moimenta, Monte-Campo Abades, Ribeira, Ribeira-Gogide, Rio Caldo, Rio Caldo-Matavacas, Souto, Souto-Sequeirô, Souto-Sta. Cruz, Valdosende-Assento, Valdosende-Perdizes, Valdosende-Vilar a Monte, Chamadouro e Paradela, Valdosende-Vilarinho, Vilar-Costa e Mota, Vilar-Cruzes e Outeiro, Vilar-Travassos, Vilar da Veiga, Vilar da Veiga-Admeus, Vilar da Veiga-Ermida. </t>
    </r>
  </si>
  <si>
    <r>
      <t xml:space="preserve">Informação complementar relativa à averiguação das situações de incumprimento dos VP (causas e medidas correctivas): </t>
    </r>
    <r>
      <rPr>
        <b/>
        <sz val="10"/>
        <color theme="1"/>
        <rFont val="Calibri"/>
        <family val="2"/>
        <scheme val="minor"/>
      </rPr>
      <t>PH</t>
    </r>
    <r>
      <rPr>
        <sz val="10"/>
        <color theme="1"/>
        <rFont val="Calibri"/>
        <family val="2"/>
        <scheme val="minor"/>
      </rPr>
      <t xml:space="preserve">: valores de ph ligeiramente ácidos são caracteristicas comum das águas superficiais e substerrâneas da região. Não tem implicações para a saúde humana. </t>
    </r>
    <r>
      <rPr>
        <b/>
        <sz val="10"/>
        <color theme="1"/>
        <rFont val="Calibri"/>
        <family val="2"/>
        <scheme val="minor"/>
      </rPr>
      <t>Bactérias Coliformes</t>
    </r>
    <r>
      <rPr>
        <sz val="10"/>
        <color theme="1"/>
        <rFont val="Calibri"/>
        <family val="2"/>
        <scheme val="minor"/>
      </rPr>
      <t>: Contaminação pontual da origem de água, tendo como medida a correção da dosegem de reagente no tratamento.</t>
    </r>
  </si>
  <si>
    <r>
      <rPr>
        <b/>
        <sz val="8"/>
        <color indexed="8"/>
        <rFont val="Calibri"/>
        <family val="2"/>
      </rPr>
      <t xml:space="preserve">O Vereador com competência delegada, </t>
    </r>
    <r>
      <rPr>
        <b/>
        <sz val="11"/>
        <color indexed="8"/>
        <rFont val="Calibri"/>
        <family val="2"/>
      </rPr>
      <t xml:space="preserve">
</t>
    </r>
    <r>
      <rPr>
        <b/>
        <vertAlign val="subscript"/>
        <sz val="14"/>
        <color indexed="8"/>
        <rFont val="Calibri"/>
        <family val="2"/>
      </rPr>
      <t>Luis António de Sousa Teixeira, Dr.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</si>
</sst>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8"/>
      <color indexed="8"/>
      <name val="Calibri"/>
      <family val="2"/>
    </font>
    <font>
      <b/>
      <vertAlign val="subscript"/>
      <sz val="14"/>
      <color indexed="8"/>
      <name val="Calibri"/>
      <family val="2"/>
    </font>
    <font>
      <b/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21" xfId="0" applyFont="1" applyFill="1" applyBorder="1"/>
    <xf numFmtId="0" fontId="1" fillId="3" borderId="20" xfId="0" applyFont="1" applyFill="1" applyBorder="1"/>
    <xf numFmtId="0" fontId="1" fillId="3" borderId="17" xfId="0" applyFont="1" applyFill="1" applyBorder="1"/>
    <xf numFmtId="0" fontId="1" fillId="3" borderId="20" xfId="0" applyFont="1" applyFill="1" applyBorder="1" applyAlignment="1">
      <alignment horizontal="right"/>
    </xf>
    <xf numFmtId="0" fontId="1" fillId="3" borderId="24" xfId="0" applyFont="1" applyFill="1" applyBorder="1" applyAlignment="1">
      <alignment horizontal="right"/>
    </xf>
    <xf numFmtId="0" fontId="0" fillId="3" borderId="5" xfId="0" quotePrefix="1" applyFill="1" applyBorder="1" applyAlignment="1">
      <alignment horizontal="center"/>
    </xf>
    <xf numFmtId="0" fontId="0" fillId="3" borderId="6" xfId="0" quotePrefix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0" fillId="3" borderId="3" xfId="0" quotePrefix="1" applyFill="1" applyBorder="1" applyAlignment="1">
      <alignment horizontal="center"/>
    </xf>
    <xf numFmtId="0" fontId="0" fillId="3" borderId="25" xfId="0" quotePrefix="1" applyFill="1" applyBorder="1" applyAlignment="1">
      <alignment horizontal="center"/>
    </xf>
    <xf numFmtId="9" fontId="0" fillId="3" borderId="9" xfId="1" applyFont="1" applyFill="1" applyBorder="1" applyAlignment="1">
      <alignment horizontal="center"/>
    </xf>
    <xf numFmtId="9" fontId="0" fillId="3" borderId="6" xfId="1" applyFont="1" applyFill="1" applyBorder="1" applyAlignment="1">
      <alignment horizontal="center"/>
    </xf>
    <xf numFmtId="9" fontId="0" fillId="3" borderId="3" xfId="1" applyFont="1" applyFill="1" applyBorder="1" applyAlignment="1">
      <alignment horizontal="center"/>
    </xf>
    <xf numFmtId="0" fontId="6" fillId="0" borderId="0" xfId="0" applyFont="1"/>
    <xf numFmtId="0" fontId="6" fillId="2" borderId="0" xfId="0" applyFont="1" applyFill="1" applyBorder="1" applyAlignment="1">
      <alignment horizontal="center"/>
    </xf>
    <xf numFmtId="0" fontId="10" fillId="3" borderId="21" xfId="0" applyFont="1" applyFill="1" applyBorder="1" applyAlignment="1">
      <alignment horizontal="center"/>
    </xf>
    <xf numFmtId="0" fontId="10" fillId="3" borderId="20" xfId="0" applyFont="1" applyFill="1" applyBorder="1" applyAlignment="1">
      <alignment horizontal="center"/>
    </xf>
    <xf numFmtId="0" fontId="10" fillId="3" borderId="17" xfId="0" quotePrefix="1" applyFont="1" applyFill="1" applyBorder="1" applyAlignment="1">
      <alignment horizontal="center"/>
    </xf>
    <xf numFmtId="2" fontId="10" fillId="3" borderId="20" xfId="0" applyNumberFormat="1" applyFont="1" applyFill="1" applyBorder="1" applyAlignment="1">
      <alignment horizontal="center"/>
    </xf>
    <xf numFmtId="0" fontId="10" fillId="3" borderId="17" xfId="0" applyFont="1" applyFill="1" applyBorder="1" applyAlignment="1">
      <alignment horizontal="center"/>
    </xf>
    <xf numFmtId="164" fontId="10" fillId="3" borderId="20" xfId="0" applyNumberFormat="1" applyFont="1" applyFill="1" applyBorder="1" applyAlignment="1">
      <alignment horizontal="center"/>
    </xf>
    <xf numFmtId="165" fontId="10" fillId="3" borderId="20" xfId="0" applyNumberFormat="1" applyFont="1" applyFill="1" applyBorder="1" applyAlignment="1">
      <alignment horizontal="center"/>
    </xf>
    <xf numFmtId="0" fontId="10" fillId="3" borderId="20" xfId="0" quotePrefix="1" applyFont="1" applyFill="1" applyBorder="1" applyAlignment="1">
      <alignment horizontal="center"/>
    </xf>
    <xf numFmtId="2" fontId="10" fillId="3" borderId="24" xfId="0" applyNumberFormat="1" applyFont="1" applyFill="1" applyBorder="1" applyAlignment="1">
      <alignment horizontal="center"/>
    </xf>
    <xf numFmtId="0" fontId="0" fillId="0" borderId="19" xfId="0" quotePrefix="1" applyBorder="1" applyAlignment="1">
      <alignment horizontal="center"/>
    </xf>
    <xf numFmtId="9" fontId="0" fillId="3" borderId="9" xfId="1" quotePrefix="1" applyFont="1" applyFill="1" applyBorder="1" applyAlignment="1">
      <alignment horizontal="center"/>
    </xf>
    <xf numFmtId="9" fontId="0" fillId="3" borderId="1" xfId="1" applyFont="1" applyFill="1" applyBorder="1" applyAlignment="1">
      <alignment horizontal="center"/>
    </xf>
    <xf numFmtId="11" fontId="0" fillId="0" borderId="7" xfId="0" applyNumberFormat="1" applyBorder="1" applyAlignment="1">
      <alignment horizontal="center"/>
    </xf>
    <xf numFmtId="11" fontId="0" fillId="0" borderId="2" xfId="0" applyNumberFormat="1" applyBorder="1" applyAlignment="1">
      <alignment horizontal="center"/>
    </xf>
    <xf numFmtId="11" fontId="12" fillId="0" borderId="8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3" borderId="20" xfId="0" applyFont="1" applyFill="1" applyBorder="1"/>
    <xf numFmtId="0" fontId="12" fillId="0" borderId="2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9" fontId="12" fillId="3" borderId="3" xfId="1" applyFont="1" applyFill="1" applyBorder="1" applyAlignment="1">
      <alignment horizontal="center"/>
    </xf>
    <xf numFmtId="9" fontId="12" fillId="3" borderId="9" xfId="1" applyFont="1" applyFill="1" applyBorder="1" applyAlignment="1">
      <alignment horizontal="center"/>
    </xf>
    <xf numFmtId="0" fontId="13" fillId="3" borderId="21" xfId="0" applyFont="1" applyFill="1" applyBorder="1" applyAlignment="1">
      <alignment horizontal="right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7" fillId="0" borderId="15" xfId="0" applyFont="1" applyBorder="1" applyAlignment="1">
      <alignment horizontal="center" vertical="top"/>
    </xf>
    <xf numFmtId="0" fontId="17" fillId="0" borderId="14" xfId="0" applyFont="1" applyBorder="1" applyAlignment="1">
      <alignment horizontal="center" vertical="top" wrapText="1"/>
    </xf>
    <xf numFmtId="0" fontId="20" fillId="0" borderId="14" xfId="0" applyFont="1" applyBorder="1" applyAlignment="1">
      <alignment vertical="top"/>
    </xf>
    <xf numFmtId="0" fontId="20" fillId="0" borderId="15" xfId="0" applyFont="1" applyBorder="1" applyAlignment="1">
      <alignment vertical="top"/>
    </xf>
    <xf numFmtId="0" fontId="20" fillId="0" borderId="16" xfId="0" applyFont="1" applyBorder="1" applyAlignment="1">
      <alignment vertical="top"/>
    </xf>
    <xf numFmtId="0" fontId="15" fillId="0" borderId="0" xfId="0" applyFont="1" applyAlignment="1"/>
    <xf numFmtId="0" fontId="21" fillId="3" borderId="22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top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6" xfId="0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wrapText="1"/>
    </xf>
    <xf numFmtId="0" fontId="21" fillId="3" borderId="12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0</xdr:col>
      <xdr:colOff>2085975</xdr:colOff>
      <xdr:row>0</xdr:row>
      <xdr:rowOff>762000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04775"/>
          <a:ext cx="2000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5"/>
  <sheetViews>
    <sheetView showGridLines="0" tabSelected="1" topLeftCell="A112" zoomScaleNormal="100" workbookViewId="0">
      <selection activeCell="N3" sqref="N3"/>
    </sheetView>
  </sheetViews>
  <sheetFormatPr defaultRowHeight="15" x14ac:dyDescent="0.25"/>
  <cols>
    <col min="1" max="1" width="33" style="2" customWidth="1"/>
    <col min="2" max="2" width="13.7109375" style="2" customWidth="1"/>
    <col min="3" max="3" width="8.7109375" style="2" customWidth="1"/>
    <col min="4" max="4" width="10" style="2" customWidth="1"/>
    <col min="5" max="5" width="5.5703125" style="2" customWidth="1"/>
    <col min="6" max="6" width="6.28515625" style="2" customWidth="1"/>
    <col min="7" max="7" width="5.5703125" style="2" customWidth="1"/>
    <col min="8" max="8" width="6.140625" style="2" customWidth="1"/>
    <col min="9" max="9" width="8.85546875" style="2" customWidth="1"/>
    <col min="10" max="10" width="5.28515625" customWidth="1"/>
  </cols>
  <sheetData>
    <row r="1" spans="1:9" ht="66.75" customHeight="1" thickBot="1" x14ac:dyDescent="0.3">
      <c r="A1" s="53" t="s">
        <v>111</v>
      </c>
      <c r="B1" s="48" t="s">
        <v>85</v>
      </c>
      <c r="C1" s="49"/>
      <c r="D1" s="49"/>
      <c r="E1" s="49"/>
      <c r="F1" s="49"/>
      <c r="G1" s="50"/>
      <c r="H1" s="77" t="s">
        <v>108</v>
      </c>
      <c r="I1" s="78"/>
    </row>
    <row r="2" spans="1:9" ht="54" customHeight="1" thickBot="1" x14ac:dyDescent="0.3">
      <c r="A2" s="74" t="s">
        <v>65</v>
      </c>
      <c r="B2" s="75"/>
      <c r="C2" s="75"/>
      <c r="D2" s="75"/>
      <c r="E2" s="75"/>
      <c r="F2" s="75"/>
      <c r="G2" s="76"/>
      <c r="H2" s="79" t="s">
        <v>109</v>
      </c>
      <c r="I2" s="80"/>
    </row>
    <row r="3" spans="1:9" s="1" customFormat="1" ht="20.25" customHeight="1" thickBot="1" x14ac:dyDescent="0.3">
      <c r="A3" s="51" t="s">
        <v>1</v>
      </c>
      <c r="B3" s="82" t="s">
        <v>63</v>
      </c>
      <c r="C3" s="71" t="s">
        <v>59</v>
      </c>
      <c r="D3" s="73"/>
      <c r="E3" s="82" t="s">
        <v>60</v>
      </c>
      <c r="F3" s="82" t="s">
        <v>54</v>
      </c>
      <c r="G3" s="72" t="s">
        <v>69</v>
      </c>
      <c r="H3" s="72"/>
      <c r="I3" s="82" t="s">
        <v>68</v>
      </c>
    </row>
    <row r="4" spans="1:9" s="1" customFormat="1" ht="40.5" customHeight="1" thickBot="1" x14ac:dyDescent="0.3">
      <c r="A4" s="52"/>
      <c r="B4" s="83"/>
      <c r="C4" s="68" t="s">
        <v>15</v>
      </c>
      <c r="D4" s="69" t="s">
        <v>16</v>
      </c>
      <c r="E4" s="83"/>
      <c r="F4" s="83"/>
      <c r="G4" s="66" t="s">
        <v>56</v>
      </c>
      <c r="H4" s="67" t="s">
        <v>17</v>
      </c>
      <c r="I4" s="83"/>
    </row>
    <row r="5" spans="1:9" x14ac:dyDescent="0.25">
      <c r="A5" s="11" t="s">
        <v>57</v>
      </c>
      <c r="B5" s="26">
        <v>0</v>
      </c>
      <c r="C5" s="8">
        <v>0</v>
      </c>
      <c r="D5" s="4">
        <v>0</v>
      </c>
      <c r="E5" s="4">
        <v>0</v>
      </c>
      <c r="F5" s="21">
        <f>1-E5/H5</f>
        <v>1</v>
      </c>
      <c r="G5" s="7">
        <v>60</v>
      </c>
      <c r="H5" s="4">
        <v>60</v>
      </c>
      <c r="I5" s="21">
        <f>H5/G5</f>
        <v>1</v>
      </c>
    </row>
    <row r="6" spans="1:9" ht="15" customHeight="1" x14ac:dyDescent="0.25">
      <c r="A6" s="12" t="s">
        <v>26</v>
      </c>
      <c r="B6" s="27">
        <v>0</v>
      </c>
      <c r="C6" s="9">
        <v>0</v>
      </c>
      <c r="D6" s="3">
        <v>0</v>
      </c>
      <c r="E6" s="3">
        <v>0</v>
      </c>
      <c r="F6" s="21">
        <f>1-E6/H6</f>
        <v>1</v>
      </c>
      <c r="G6" s="7">
        <v>60</v>
      </c>
      <c r="H6" s="4">
        <v>60</v>
      </c>
      <c r="I6" s="21">
        <f>H6/G6</f>
        <v>1</v>
      </c>
    </row>
    <row r="7" spans="1:9" ht="15.75" thickBot="1" x14ac:dyDescent="0.3">
      <c r="A7" s="13" t="s">
        <v>66</v>
      </c>
      <c r="B7" s="28" t="s">
        <v>55</v>
      </c>
      <c r="C7" s="10">
        <v>0.18</v>
      </c>
      <c r="D7" s="5">
        <v>0.5</v>
      </c>
      <c r="E7" s="16" t="s">
        <v>55</v>
      </c>
      <c r="F7" s="17" t="s">
        <v>55</v>
      </c>
      <c r="G7" s="10">
        <v>60</v>
      </c>
      <c r="H7" s="5">
        <v>60</v>
      </c>
      <c r="I7" s="22">
        <f>H7/G7</f>
        <v>1</v>
      </c>
    </row>
    <row r="8" spans="1:9" x14ac:dyDescent="0.25">
      <c r="A8" s="11" t="s">
        <v>29</v>
      </c>
      <c r="B8" s="26">
        <v>200</v>
      </c>
      <c r="C8" s="38">
        <v>12</v>
      </c>
      <c r="D8" s="40">
        <v>110</v>
      </c>
      <c r="E8" s="4">
        <v>0</v>
      </c>
      <c r="F8" s="21">
        <f>1-E8/H8</f>
        <v>1</v>
      </c>
      <c r="G8" s="7">
        <v>10</v>
      </c>
      <c r="H8" s="4">
        <v>10</v>
      </c>
      <c r="I8" s="21">
        <f t="shared" ref="I8:I60" si="0">H8/G8</f>
        <v>1</v>
      </c>
    </row>
    <row r="9" spans="1:9" ht="18" x14ac:dyDescent="0.35">
      <c r="A9" s="12" t="s">
        <v>30</v>
      </c>
      <c r="B9" s="29">
        <v>0.5</v>
      </c>
      <c r="C9" s="9" t="s">
        <v>82</v>
      </c>
      <c r="D9" s="3" t="s">
        <v>82</v>
      </c>
      <c r="E9" s="3">
        <v>0</v>
      </c>
      <c r="F9" s="21">
        <f>1-E9/H9</f>
        <v>1</v>
      </c>
      <c r="G9" s="7">
        <v>15</v>
      </c>
      <c r="H9" s="4">
        <v>15</v>
      </c>
      <c r="I9" s="21">
        <f t="shared" si="0"/>
        <v>1</v>
      </c>
    </row>
    <row r="10" spans="1:9" ht="26.25" x14ac:dyDescent="0.25">
      <c r="A10" s="12" t="s">
        <v>4</v>
      </c>
      <c r="B10" s="81" t="s">
        <v>0</v>
      </c>
      <c r="C10" s="9">
        <v>0</v>
      </c>
      <c r="D10" s="3">
        <v>45</v>
      </c>
      <c r="E10" s="18" t="s">
        <v>55</v>
      </c>
      <c r="F10" s="19" t="s">
        <v>55</v>
      </c>
      <c r="G10" s="7">
        <v>15</v>
      </c>
      <c r="H10" s="4">
        <v>15</v>
      </c>
      <c r="I10" s="21">
        <f t="shared" si="0"/>
        <v>1</v>
      </c>
    </row>
    <row r="11" spans="1:9" ht="27" customHeight="1" x14ac:dyDescent="0.25">
      <c r="A11" s="12" t="s">
        <v>5</v>
      </c>
      <c r="B11" s="81" t="s">
        <v>0</v>
      </c>
      <c r="C11" s="9">
        <v>0</v>
      </c>
      <c r="D11" s="3">
        <v>1</v>
      </c>
      <c r="E11" s="18" t="s">
        <v>55</v>
      </c>
      <c r="F11" s="19" t="s">
        <v>55</v>
      </c>
      <c r="G11" s="7">
        <v>15</v>
      </c>
      <c r="H11" s="4">
        <v>15</v>
      </c>
      <c r="I11" s="21">
        <f t="shared" si="0"/>
        <v>1</v>
      </c>
    </row>
    <row r="12" spans="1:9" x14ac:dyDescent="0.25">
      <c r="A12" s="12" t="s">
        <v>25</v>
      </c>
      <c r="B12" s="27">
        <v>2500</v>
      </c>
      <c r="C12" s="9" t="s">
        <v>86</v>
      </c>
      <c r="D12" s="3">
        <v>56</v>
      </c>
      <c r="E12" s="3">
        <v>0</v>
      </c>
      <c r="F12" s="21">
        <f>1-E12/H12</f>
        <v>1</v>
      </c>
      <c r="G12" s="7">
        <v>15</v>
      </c>
      <c r="H12" s="4">
        <v>15</v>
      </c>
      <c r="I12" s="21">
        <f t="shared" si="0"/>
        <v>1</v>
      </c>
    </row>
    <row r="13" spans="1:9" x14ac:dyDescent="0.25">
      <c r="A13" s="12" t="s">
        <v>58</v>
      </c>
      <c r="B13" s="27">
        <v>0</v>
      </c>
      <c r="C13" s="9">
        <v>0</v>
      </c>
      <c r="D13" s="3">
        <v>0</v>
      </c>
      <c r="E13" s="3">
        <v>0</v>
      </c>
      <c r="F13" s="21">
        <f t="shared" ref="F13:F30" si="1">1-E13/H13</f>
        <v>1</v>
      </c>
      <c r="G13" s="7">
        <v>15</v>
      </c>
      <c r="H13" s="4">
        <v>15</v>
      </c>
      <c r="I13" s="21">
        <f t="shared" si="0"/>
        <v>1</v>
      </c>
    </row>
    <row r="14" spans="1:9" ht="15" customHeight="1" x14ac:dyDescent="0.25">
      <c r="A14" s="12" t="s">
        <v>3</v>
      </c>
      <c r="B14" s="27">
        <v>20</v>
      </c>
      <c r="C14" s="9" t="s">
        <v>71</v>
      </c>
      <c r="D14" s="9" t="s">
        <v>71</v>
      </c>
      <c r="E14" s="3">
        <v>0</v>
      </c>
      <c r="F14" s="21">
        <f t="shared" si="1"/>
        <v>1</v>
      </c>
      <c r="G14" s="7">
        <v>15</v>
      </c>
      <c r="H14" s="4">
        <v>15</v>
      </c>
      <c r="I14" s="21">
        <f t="shared" si="0"/>
        <v>1</v>
      </c>
    </row>
    <row r="15" spans="1:9" x14ac:dyDescent="0.25">
      <c r="A15" s="12" t="s">
        <v>6</v>
      </c>
      <c r="B15" s="27" t="s">
        <v>67</v>
      </c>
      <c r="C15" s="9">
        <v>5.8</v>
      </c>
      <c r="D15" s="3">
        <v>6.5</v>
      </c>
      <c r="E15" s="3">
        <v>12</v>
      </c>
      <c r="F15" s="21">
        <f t="shared" si="1"/>
        <v>0.19999999999999996</v>
      </c>
      <c r="G15" s="7">
        <v>15</v>
      </c>
      <c r="H15" s="4">
        <v>15</v>
      </c>
      <c r="I15" s="21">
        <f t="shared" si="0"/>
        <v>1</v>
      </c>
    </row>
    <row r="16" spans="1:9" ht="15" customHeight="1" x14ac:dyDescent="0.25">
      <c r="A16" s="11" t="s">
        <v>80</v>
      </c>
      <c r="B16" s="26">
        <v>200</v>
      </c>
      <c r="C16" s="8" t="s">
        <v>87</v>
      </c>
      <c r="D16" s="8">
        <v>23</v>
      </c>
      <c r="E16" s="4">
        <v>0</v>
      </c>
      <c r="F16" s="21">
        <f t="shared" si="1"/>
        <v>1</v>
      </c>
      <c r="G16" s="7">
        <v>15</v>
      </c>
      <c r="H16" s="4">
        <v>15</v>
      </c>
      <c r="I16" s="21">
        <f>H16/G16</f>
        <v>1</v>
      </c>
    </row>
    <row r="17" spans="1:9" x14ac:dyDescent="0.25">
      <c r="A17" s="12" t="s">
        <v>31</v>
      </c>
      <c r="B17" s="27">
        <v>50</v>
      </c>
      <c r="C17" s="9" t="s">
        <v>72</v>
      </c>
      <c r="D17" s="9">
        <v>3.8</v>
      </c>
      <c r="E17" s="3">
        <v>0</v>
      </c>
      <c r="F17" s="21">
        <f t="shared" si="1"/>
        <v>1</v>
      </c>
      <c r="G17" s="7">
        <v>15</v>
      </c>
      <c r="H17" s="4">
        <v>15</v>
      </c>
      <c r="I17" s="21">
        <f t="shared" si="0"/>
        <v>1</v>
      </c>
    </row>
    <row r="18" spans="1:9" ht="17.25" customHeight="1" x14ac:dyDescent="0.35">
      <c r="A18" s="12" t="s">
        <v>62</v>
      </c>
      <c r="B18" s="27">
        <v>50</v>
      </c>
      <c r="C18" s="9" t="s">
        <v>71</v>
      </c>
      <c r="D18" s="3">
        <v>5.6</v>
      </c>
      <c r="E18" s="3">
        <v>0</v>
      </c>
      <c r="F18" s="21">
        <f t="shared" si="1"/>
        <v>1</v>
      </c>
      <c r="G18" s="7">
        <v>15</v>
      </c>
      <c r="H18" s="4">
        <v>15</v>
      </c>
      <c r="I18" s="21">
        <f t="shared" si="0"/>
        <v>1</v>
      </c>
    </row>
    <row r="19" spans="1:9" ht="15.75" customHeight="1" x14ac:dyDescent="0.35">
      <c r="A19" s="12" t="s">
        <v>81</v>
      </c>
      <c r="B19" s="27">
        <v>0.5</v>
      </c>
      <c r="C19" s="9" t="s">
        <v>103</v>
      </c>
      <c r="D19" s="9" t="s">
        <v>103</v>
      </c>
      <c r="E19" s="3">
        <v>0</v>
      </c>
      <c r="F19" s="21">
        <f t="shared" si="1"/>
        <v>1</v>
      </c>
      <c r="G19" s="7">
        <v>15</v>
      </c>
      <c r="H19" s="4">
        <v>15</v>
      </c>
      <c r="I19" s="21">
        <f t="shared" si="0"/>
        <v>1</v>
      </c>
    </row>
    <row r="20" spans="1:9" ht="18" x14ac:dyDescent="0.35">
      <c r="A20" s="12" t="s">
        <v>32</v>
      </c>
      <c r="B20" s="27">
        <v>5</v>
      </c>
      <c r="C20" s="9" t="s">
        <v>73</v>
      </c>
      <c r="D20" s="3">
        <v>2</v>
      </c>
      <c r="E20" s="3">
        <v>0</v>
      </c>
      <c r="F20" s="21">
        <f t="shared" si="1"/>
        <v>1</v>
      </c>
      <c r="G20" s="7">
        <v>15</v>
      </c>
      <c r="H20" s="4">
        <v>15</v>
      </c>
      <c r="I20" s="21">
        <f t="shared" si="0"/>
        <v>1</v>
      </c>
    </row>
    <row r="21" spans="1:9" ht="18" customHeight="1" x14ac:dyDescent="0.25">
      <c r="A21" s="12" t="s">
        <v>33</v>
      </c>
      <c r="B21" s="27">
        <v>3</v>
      </c>
      <c r="C21" s="9" t="s">
        <v>74</v>
      </c>
      <c r="D21" s="9">
        <v>2</v>
      </c>
      <c r="E21" s="3">
        <v>0</v>
      </c>
      <c r="F21" s="21">
        <f t="shared" si="1"/>
        <v>1</v>
      </c>
      <c r="G21" s="7">
        <v>15</v>
      </c>
      <c r="H21" s="4">
        <v>15</v>
      </c>
      <c r="I21" s="21">
        <f t="shared" si="0"/>
        <v>1</v>
      </c>
    </row>
    <row r="22" spans="1:9" ht="15" customHeight="1" x14ac:dyDescent="0.25">
      <c r="A22" s="12" t="s">
        <v>34</v>
      </c>
      <c r="B22" s="27">
        <v>3</v>
      </c>
      <c r="C22" s="9" t="s">
        <v>74</v>
      </c>
      <c r="D22" s="9" t="s">
        <v>74</v>
      </c>
      <c r="E22" s="3">
        <v>0</v>
      </c>
      <c r="F22" s="21">
        <f t="shared" si="1"/>
        <v>1</v>
      </c>
      <c r="G22" s="7">
        <v>15</v>
      </c>
      <c r="H22" s="4">
        <v>15</v>
      </c>
      <c r="I22" s="21">
        <f t="shared" si="0"/>
        <v>1</v>
      </c>
    </row>
    <row r="23" spans="1:9" ht="15.75" thickBot="1" x14ac:dyDescent="0.3">
      <c r="A23" s="13" t="s">
        <v>35</v>
      </c>
      <c r="B23" s="30">
        <v>4</v>
      </c>
      <c r="C23" s="10" t="s">
        <v>73</v>
      </c>
      <c r="D23" s="10" t="s">
        <v>73</v>
      </c>
      <c r="E23" s="5">
        <v>0</v>
      </c>
      <c r="F23" s="22">
        <f t="shared" si="1"/>
        <v>1</v>
      </c>
      <c r="G23" s="10">
        <v>15</v>
      </c>
      <c r="H23" s="5">
        <v>15</v>
      </c>
      <c r="I23" s="22">
        <f t="shared" si="0"/>
        <v>1</v>
      </c>
    </row>
    <row r="24" spans="1:9" x14ac:dyDescent="0.25">
      <c r="A24" s="12" t="s">
        <v>36</v>
      </c>
      <c r="B24" s="27">
        <v>5</v>
      </c>
      <c r="C24" s="9" t="s">
        <v>88</v>
      </c>
      <c r="D24" s="3" t="s">
        <v>88</v>
      </c>
      <c r="E24" s="3">
        <v>0</v>
      </c>
      <c r="F24" s="21">
        <f t="shared" si="1"/>
        <v>1</v>
      </c>
      <c r="G24" s="7">
        <v>10</v>
      </c>
      <c r="H24" s="4">
        <v>10</v>
      </c>
      <c r="I24" s="21">
        <f t="shared" si="0"/>
        <v>1</v>
      </c>
    </row>
    <row r="25" spans="1:9" x14ac:dyDescent="0.25">
      <c r="A25" s="12" t="s">
        <v>37</v>
      </c>
      <c r="B25" s="27">
        <v>10</v>
      </c>
      <c r="C25" s="9" t="s">
        <v>71</v>
      </c>
      <c r="D25" s="3" t="s">
        <v>71</v>
      </c>
      <c r="E25" s="3">
        <v>0</v>
      </c>
      <c r="F25" s="21">
        <f t="shared" si="1"/>
        <v>1</v>
      </c>
      <c r="G25" s="7">
        <v>10</v>
      </c>
      <c r="H25" s="4">
        <v>10</v>
      </c>
      <c r="I25" s="21">
        <f t="shared" si="0"/>
        <v>1</v>
      </c>
    </row>
    <row r="26" spans="1:9" x14ac:dyDescent="0.25">
      <c r="A26" s="12" t="s">
        <v>7</v>
      </c>
      <c r="B26" s="31">
        <v>1</v>
      </c>
      <c r="C26" s="9" t="s">
        <v>89</v>
      </c>
      <c r="D26" s="3" t="s">
        <v>89</v>
      </c>
      <c r="E26" s="3">
        <v>0</v>
      </c>
      <c r="F26" s="21">
        <f t="shared" si="1"/>
        <v>1</v>
      </c>
      <c r="G26" s="7">
        <v>10</v>
      </c>
      <c r="H26" s="4">
        <v>10</v>
      </c>
      <c r="I26" s="21">
        <f t="shared" si="0"/>
        <v>1</v>
      </c>
    </row>
    <row r="27" spans="1:9" x14ac:dyDescent="0.25">
      <c r="A27" s="12" t="s">
        <v>8</v>
      </c>
      <c r="B27" s="32">
        <v>0.01</v>
      </c>
      <c r="C27" s="9" t="s">
        <v>82</v>
      </c>
      <c r="D27" s="9" t="s">
        <v>82</v>
      </c>
      <c r="E27" s="3">
        <v>0</v>
      </c>
      <c r="F27" s="21">
        <f t="shared" si="1"/>
        <v>1</v>
      </c>
      <c r="G27" s="7">
        <v>10</v>
      </c>
      <c r="H27" s="4">
        <v>10</v>
      </c>
      <c r="I27" s="21">
        <f t="shared" si="0"/>
        <v>1</v>
      </c>
    </row>
    <row r="28" spans="1:9" x14ac:dyDescent="0.25">
      <c r="A28" s="12" t="s">
        <v>38</v>
      </c>
      <c r="B28" s="31">
        <v>1</v>
      </c>
      <c r="C28" s="9" t="s">
        <v>90</v>
      </c>
      <c r="D28" s="3" t="s">
        <v>90</v>
      </c>
      <c r="E28" s="3">
        <v>0</v>
      </c>
      <c r="F28" s="21">
        <f t="shared" si="1"/>
        <v>1</v>
      </c>
      <c r="G28" s="7">
        <v>10</v>
      </c>
      <c r="H28" s="4">
        <v>10</v>
      </c>
      <c r="I28" s="21">
        <f t="shared" si="0"/>
        <v>1</v>
      </c>
    </row>
    <row r="29" spans="1:9" ht="18" x14ac:dyDescent="0.35">
      <c r="A29" s="12" t="s">
        <v>39</v>
      </c>
      <c r="B29" s="27">
        <v>10</v>
      </c>
      <c r="C29" s="9" t="s">
        <v>91</v>
      </c>
      <c r="D29" s="3" t="s">
        <v>91</v>
      </c>
      <c r="E29" s="3">
        <v>0</v>
      </c>
      <c r="F29" s="21">
        <f t="shared" si="1"/>
        <v>1</v>
      </c>
      <c r="G29" s="7">
        <v>10</v>
      </c>
      <c r="H29" s="4">
        <v>10</v>
      </c>
      <c r="I29" s="21">
        <f t="shared" si="0"/>
        <v>1</v>
      </c>
    </row>
    <row r="30" spans="1:9" x14ac:dyDescent="0.25">
      <c r="A30" s="12" t="s">
        <v>40</v>
      </c>
      <c r="B30" s="31">
        <v>5</v>
      </c>
      <c r="C30" s="9" t="s">
        <v>73</v>
      </c>
      <c r="D30" s="3" t="s">
        <v>73</v>
      </c>
      <c r="E30" s="3">
        <v>0</v>
      </c>
      <c r="F30" s="21">
        <f t="shared" si="1"/>
        <v>1</v>
      </c>
      <c r="G30" s="7">
        <v>10</v>
      </c>
      <c r="H30" s="4">
        <v>10</v>
      </c>
      <c r="I30" s="21">
        <f t="shared" si="0"/>
        <v>1</v>
      </c>
    </row>
    <row r="31" spans="1:9" x14ac:dyDescent="0.25">
      <c r="A31" s="12" t="s">
        <v>41</v>
      </c>
      <c r="B31" s="33" t="s">
        <v>55</v>
      </c>
      <c r="C31" s="9" t="s">
        <v>73</v>
      </c>
      <c r="D31" s="3">
        <v>1.6</v>
      </c>
      <c r="E31" s="18" t="s">
        <v>55</v>
      </c>
      <c r="F31" s="19" t="s">
        <v>55</v>
      </c>
      <c r="G31" s="7">
        <v>10</v>
      </c>
      <c r="H31" s="4">
        <v>10</v>
      </c>
      <c r="I31" s="21">
        <f t="shared" si="0"/>
        <v>1</v>
      </c>
    </row>
    <row r="32" spans="1:9" x14ac:dyDescent="0.25">
      <c r="A32" s="12" t="s">
        <v>42</v>
      </c>
      <c r="B32" s="27">
        <v>25</v>
      </c>
      <c r="C32" s="9" t="s">
        <v>92</v>
      </c>
      <c r="D32" s="3" t="s">
        <v>92</v>
      </c>
      <c r="E32" s="3">
        <v>0</v>
      </c>
      <c r="F32" s="21">
        <f>1-E32/H32</f>
        <v>1</v>
      </c>
      <c r="G32" s="7">
        <v>10</v>
      </c>
      <c r="H32" s="4">
        <v>10</v>
      </c>
      <c r="I32" s="21">
        <f t="shared" si="0"/>
        <v>1</v>
      </c>
    </row>
    <row r="33" spans="1:9" x14ac:dyDescent="0.25">
      <c r="A33" s="12" t="s">
        <v>43</v>
      </c>
      <c r="B33" s="27">
        <v>50</v>
      </c>
      <c r="C33" s="9" t="s">
        <v>93</v>
      </c>
      <c r="D33" s="3" t="s">
        <v>93</v>
      </c>
      <c r="E33" s="3">
        <v>0</v>
      </c>
      <c r="F33" s="21">
        <f t="shared" ref="F33:F36" si="2">1-E33/H33</f>
        <v>1</v>
      </c>
      <c r="G33" s="7">
        <v>10</v>
      </c>
      <c r="H33" s="4">
        <v>10</v>
      </c>
      <c r="I33" s="21">
        <f t="shared" si="0"/>
        <v>1</v>
      </c>
    </row>
    <row r="34" spans="1:9" x14ac:dyDescent="0.25">
      <c r="A34" s="12" t="s">
        <v>44</v>
      </c>
      <c r="B34" s="31">
        <v>2</v>
      </c>
      <c r="C34" s="39" t="s">
        <v>110</v>
      </c>
      <c r="D34" s="39">
        <v>8.0999999999999996E-3</v>
      </c>
      <c r="E34" s="3">
        <v>0</v>
      </c>
      <c r="F34" s="21">
        <f t="shared" si="2"/>
        <v>1</v>
      </c>
      <c r="G34" s="7">
        <v>10</v>
      </c>
      <c r="H34" s="4">
        <v>10</v>
      </c>
      <c r="I34" s="21">
        <f t="shared" si="0"/>
        <v>1</v>
      </c>
    </row>
    <row r="35" spans="1:9" x14ac:dyDescent="0.25">
      <c r="A35" s="12" t="s">
        <v>45</v>
      </c>
      <c r="B35" s="27">
        <v>50</v>
      </c>
      <c r="C35" s="9" t="s">
        <v>91</v>
      </c>
      <c r="D35" s="3" t="s">
        <v>91</v>
      </c>
      <c r="E35" s="3">
        <v>0</v>
      </c>
      <c r="F35" s="21">
        <f t="shared" si="2"/>
        <v>1</v>
      </c>
      <c r="G35" s="7">
        <v>10</v>
      </c>
      <c r="H35" s="4">
        <v>10</v>
      </c>
      <c r="I35" s="21">
        <f t="shared" si="0"/>
        <v>1</v>
      </c>
    </row>
    <row r="36" spans="1:9" x14ac:dyDescent="0.25">
      <c r="A36" s="12" t="s">
        <v>9</v>
      </c>
      <c r="B36" s="31">
        <v>3</v>
      </c>
      <c r="C36" s="9" t="s">
        <v>94</v>
      </c>
      <c r="D36" s="3" t="s">
        <v>94</v>
      </c>
      <c r="E36" s="3">
        <v>0</v>
      </c>
      <c r="F36" s="21">
        <f t="shared" si="2"/>
        <v>1</v>
      </c>
      <c r="G36" s="7">
        <v>10</v>
      </c>
      <c r="H36" s="4">
        <v>10</v>
      </c>
      <c r="I36" s="21">
        <f t="shared" si="0"/>
        <v>1</v>
      </c>
    </row>
    <row r="37" spans="1:9" x14ac:dyDescent="0.25">
      <c r="A37" s="12" t="s">
        <v>27</v>
      </c>
      <c r="B37" s="33" t="s">
        <v>55</v>
      </c>
      <c r="C37" s="9">
        <v>14.6</v>
      </c>
      <c r="D37" s="3">
        <v>25.6</v>
      </c>
      <c r="E37" s="18" t="s">
        <v>55</v>
      </c>
      <c r="F37" s="19" t="s">
        <v>55</v>
      </c>
      <c r="G37" s="7">
        <v>10</v>
      </c>
      <c r="H37" s="4">
        <v>10</v>
      </c>
      <c r="I37" s="21">
        <f t="shared" si="0"/>
        <v>1</v>
      </c>
    </row>
    <row r="38" spans="1:9" x14ac:dyDescent="0.25">
      <c r="A38" s="12" t="s">
        <v>2</v>
      </c>
      <c r="B38" s="27">
        <v>0</v>
      </c>
      <c r="C38" s="9">
        <v>0</v>
      </c>
      <c r="D38" s="3">
        <v>0</v>
      </c>
      <c r="E38" s="3">
        <v>0</v>
      </c>
      <c r="F38" s="21">
        <f>1-E38/H38</f>
        <v>1</v>
      </c>
      <c r="G38" s="7">
        <v>10</v>
      </c>
      <c r="H38" s="4">
        <v>10</v>
      </c>
      <c r="I38" s="21">
        <f t="shared" si="0"/>
        <v>1</v>
      </c>
    </row>
    <row r="39" spans="1:9" x14ac:dyDescent="0.25">
      <c r="A39" s="12" t="s">
        <v>46</v>
      </c>
      <c r="B39" s="27">
        <v>1.5</v>
      </c>
      <c r="C39" s="9" t="s">
        <v>90</v>
      </c>
      <c r="D39" s="9" t="s">
        <v>90</v>
      </c>
      <c r="E39" s="3">
        <v>0</v>
      </c>
      <c r="F39" s="21">
        <f>1-E39/H39</f>
        <v>1</v>
      </c>
      <c r="G39" s="7">
        <v>10</v>
      </c>
      <c r="H39" s="4">
        <v>10</v>
      </c>
      <c r="I39" s="21">
        <f t="shared" si="0"/>
        <v>1</v>
      </c>
    </row>
    <row r="40" spans="1:9" x14ac:dyDescent="0.25">
      <c r="A40" s="12" t="s">
        <v>47</v>
      </c>
      <c r="B40" s="33" t="s">
        <v>55</v>
      </c>
      <c r="C40" s="9">
        <v>0.11</v>
      </c>
      <c r="D40" s="3">
        <v>0.98</v>
      </c>
      <c r="E40" s="18" t="s">
        <v>55</v>
      </c>
      <c r="F40" s="19" t="s">
        <v>55</v>
      </c>
      <c r="G40" s="7">
        <v>10</v>
      </c>
      <c r="H40" s="4">
        <v>10</v>
      </c>
      <c r="I40" s="21">
        <f t="shared" si="0"/>
        <v>1</v>
      </c>
    </row>
    <row r="41" spans="1:9" x14ac:dyDescent="0.25">
      <c r="A41" s="12" t="s">
        <v>48</v>
      </c>
      <c r="B41" s="27">
        <v>1</v>
      </c>
      <c r="C41" s="9" t="s">
        <v>95</v>
      </c>
      <c r="D41" s="3" t="s">
        <v>95</v>
      </c>
      <c r="E41" s="3">
        <v>0</v>
      </c>
      <c r="F41" s="21">
        <f>1-E41/H41</f>
        <v>1</v>
      </c>
      <c r="G41" s="7">
        <v>10</v>
      </c>
      <c r="H41" s="4">
        <v>10</v>
      </c>
      <c r="I41" s="21">
        <f t="shared" si="0"/>
        <v>1</v>
      </c>
    </row>
    <row r="42" spans="1:9" x14ac:dyDescent="0.25">
      <c r="A42" s="12" t="s">
        <v>49</v>
      </c>
      <c r="B42" s="27">
        <v>20</v>
      </c>
      <c r="C42" s="9" t="s">
        <v>96</v>
      </c>
      <c r="D42" s="3" t="s">
        <v>96</v>
      </c>
      <c r="E42" s="3">
        <v>0</v>
      </c>
      <c r="F42" s="21">
        <f t="shared" ref="F42:F46" si="3">1-E42/H42</f>
        <v>1</v>
      </c>
      <c r="G42" s="7">
        <v>10</v>
      </c>
      <c r="H42" s="4">
        <v>10</v>
      </c>
      <c r="I42" s="21">
        <f t="shared" si="0"/>
        <v>1</v>
      </c>
    </row>
    <row r="43" spans="1:9" x14ac:dyDescent="0.25">
      <c r="A43" s="12" t="s">
        <v>50</v>
      </c>
      <c r="B43" s="27">
        <v>10</v>
      </c>
      <c r="C43" s="9" t="s">
        <v>97</v>
      </c>
      <c r="D43" s="3" t="s">
        <v>97</v>
      </c>
      <c r="E43" s="3">
        <v>0</v>
      </c>
      <c r="F43" s="21">
        <f t="shared" si="3"/>
        <v>1</v>
      </c>
      <c r="G43" s="7">
        <v>10</v>
      </c>
      <c r="H43" s="4">
        <v>10</v>
      </c>
      <c r="I43" s="21">
        <f t="shared" ref="I43:I50" si="4">H43/G43</f>
        <v>1</v>
      </c>
    </row>
    <row r="44" spans="1:9" x14ac:dyDescent="0.25">
      <c r="A44" s="12" t="s">
        <v>51</v>
      </c>
      <c r="B44" s="27">
        <v>250</v>
      </c>
      <c r="C44" s="9" t="s">
        <v>87</v>
      </c>
      <c r="D44" s="41" t="s">
        <v>87</v>
      </c>
      <c r="E44" s="3">
        <v>0</v>
      </c>
      <c r="F44" s="21">
        <f t="shared" si="3"/>
        <v>1</v>
      </c>
      <c r="G44" s="7">
        <v>10</v>
      </c>
      <c r="H44" s="4">
        <v>10</v>
      </c>
      <c r="I44" s="21">
        <f t="shared" si="4"/>
        <v>1</v>
      </c>
    </row>
    <row r="45" spans="1:9" x14ac:dyDescent="0.25">
      <c r="A45" s="12" t="s">
        <v>52</v>
      </c>
      <c r="B45" s="27">
        <v>200</v>
      </c>
      <c r="C45" s="9">
        <v>1.27</v>
      </c>
      <c r="D45" s="3">
        <v>2.61</v>
      </c>
      <c r="E45" s="3">
        <v>0</v>
      </c>
      <c r="F45" s="21">
        <f t="shared" si="3"/>
        <v>1</v>
      </c>
      <c r="G45" s="7">
        <v>10</v>
      </c>
      <c r="H45" s="4">
        <v>10</v>
      </c>
      <c r="I45" s="21">
        <f t="shared" si="4"/>
        <v>1</v>
      </c>
    </row>
    <row r="46" spans="1:9" ht="17.25" customHeight="1" x14ac:dyDescent="0.35">
      <c r="A46" s="12" t="s">
        <v>53</v>
      </c>
      <c r="B46" s="27">
        <v>250</v>
      </c>
      <c r="C46" s="9" t="s">
        <v>87</v>
      </c>
      <c r="D46" s="3" t="s">
        <v>87</v>
      </c>
      <c r="E46" s="3">
        <v>0</v>
      </c>
      <c r="F46" s="21">
        <f t="shared" si="3"/>
        <v>1</v>
      </c>
      <c r="G46" s="7">
        <v>10</v>
      </c>
      <c r="H46" s="4">
        <v>10</v>
      </c>
      <c r="I46" s="21">
        <f t="shared" ref="I46" si="5">H46/G46</f>
        <v>1</v>
      </c>
    </row>
    <row r="47" spans="1:9" ht="26.25" x14ac:dyDescent="0.25">
      <c r="A47" s="12" t="s">
        <v>61</v>
      </c>
      <c r="B47" s="81" t="s">
        <v>0</v>
      </c>
      <c r="C47" s="35"/>
      <c r="D47" s="35"/>
      <c r="E47" s="18" t="s">
        <v>55</v>
      </c>
      <c r="F47" s="19" t="s">
        <v>55</v>
      </c>
      <c r="G47" s="18" t="s">
        <v>55</v>
      </c>
      <c r="H47" s="18" t="s">
        <v>55</v>
      </c>
      <c r="I47" s="36" t="s">
        <v>55</v>
      </c>
    </row>
    <row r="48" spans="1:9" x14ac:dyDescent="0.25">
      <c r="A48" s="12" t="s">
        <v>70</v>
      </c>
      <c r="B48" s="27">
        <v>10</v>
      </c>
      <c r="C48" s="9" t="s">
        <v>98</v>
      </c>
      <c r="D48" s="3" t="s">
        <v>98</v>
      </c>
      <c r="E48" s="3">
        <v>0</v>
      </c>
      <c r="F48" s="21">
        <v>1</v>
      </c>
      <c r="G48" s="18" t="s">
        <v>55</v>
      </c>
      <c r="H48" s="18" t="s">
        <v>55</v>
      </c>
      <c r="I48" s="20" t="s">
        <v>55</v>
      </c>
    </row>
    <row r="49" spans="1:10" x14ac:dyDescent="0.25">
      <c r="A49" s="14" t="s">
        <v>19</v>
      </c>
      <c r="B49" s="33" t="s">
        <v>55</v>
      </c>
      <c r="C49" s="9" t="s">
        <v>98</v>
      </c>
      <c r="D49" s="9" t="s">
        <v>98</v>
      </c>
      <c r="E49" s="18" t="s">
        <v>55</v>
      </c>
      <c r="F49" s="19" t="s">
        <v>55</v>
      </c>
      <c r="G49" s="6">
        <v>10</v>
      </c>
      <c r="H49" s="3">
        <v>10</v>
      </c>
      <c r="I49" s="21">
        <f t="shared" si="4"/>
        <v>1</v>
      </c>
    </row>
    <row r="50" spans="1:10" x14ac:dyDescent="0.25">
      <c r="A50" s="14" t="s">
        <v>20</v>
      </c>
      <c r="B50" s="33" t="s">
        <v>55</v>
      </c>
      <c r="C50" s="9" t="s">
        <v>98</v>
      </c>
      <c r="D50" s="9" t="s">
        <v>98</v>
      </c>
      <c r="E50" s="18" t="s">
        <v>55</v>
      </c>
      <c r="F50" s="19" t="s">
        <v>55</v>
      </c>
      <c r="G50" s="6">
        <v>10</v>
      </c>
      <c r="H50" s="3">
        <v>10</v>
      </c>
      <c r="I50" s="21">
        <f t="shared" si="4"/>
        <v>1</v>
      </c>
    </row>
    <row r="51" spans="1:10" x14ac:dyDescent="0.25">
      <c r="A51" s="12" t="s">
        <v>14</v>
      </c>
      <c r="B51" s="29">
        <v>0.1</v>
      </c>
      <c r="C51" s="9" t="s">
        <v>99</v>
      </c>
      <c r="D51" s="3" t="s">
        <v>99</v>
      </c>
      <c r="E51" s="3">
        <v>0</v>
      </c>
      <c r="F51" s="21">
        <f>1-(E51/SUM(H52:H55))</f>
        <v>1</v>
      </c>
      <c r="G51" s="18" t="s">
        <v>55</v>
      </c>
      <c r="H51" s="18" t="s">
        <v>55</v>
      </c>
      <c r="I51" s="20" t="s">
        <v>55</v>
      </c>
    </row>
    <row r="52" spans="1:10" x14ac:dyDescent="0.25">
      <c r="A52" s="14" t="s">
        <v>11</v>
      </c>
      <c r="B52" s="33" t="s">
        <v>55</v>
      </c>
      <c r="C52" s="9" t="s">
        <v>82</v>
      </c>
      <c r="D52" s="9" t="s">
        <v>82</v>
      </c>
      <c r="E52" s="18" t="s">
        <v>55</v>
      </c>
      <c r="F52" s="19" t="s">
        <v>55</v>
      </c>
      <c r="G52" s="6">
        <v>10</v>
      </c>
      <c r="H52" s="3">
        <v>10</v>
      </c>
      <c r="I52" s="21">
        <f t="shared" si="0"/>
        <v>1</v>
      </c>
    </row>
    <row r="53" spans="1:10" x14ac:dyDescent="0.25">
      <c r="A53" s="14" t="s">
        <v>13</v>
      </c>
      <c r="B53" s="33" t="s">
        <v>55</v>
      </c>
      <c r="C53" s="9" t="s">
        <v>82</v>
      </c>
      <c r="D53" s="9" t="s">
        <v>82</v>
      </c>
      <c r="E53" s="18" t="s">
        <v>55</v>
      </c>
      <c r="F53" s="19" t="s">
        <v>55</v>
      </c>
      <c r="G53" s="6">
        <v>10</v>
      </c>
      <c r="H53" s="3">
        <v>10</v>
      </c>
      <c r="I53" s="21">
        <f t="shared" si="0"/>
        <v>1</v>
      </c>
    </row>
    <row r="54" spans="1:10" x14ac:dyDescent="0.25">
      <c r="A54" s="14" t="s">
        <v>12</v>
      </c>
      <c r="B54" s="33" t="s">
        <v>55</v>
      </c>
      <c r="C54" s="9" t="s">
        <v>82</v>
      </c>
      <c r="D54" s="9" t="s">
        <v>82</v>
      </c>
      <c r="E54" s="18" t="s">
        <v>55</v>
      </c>
      <c r="F54" s="19" t="s">
        <v>55</v>
      </c>
      <c r="G54" s="6">
        <v>10</v>
      </c>
      <c r="H54" s="3">
        <v>10</v>
      </c>
      <c r="I54" s="21">
        <f t="shared" si="0"/>
        <v>1</v>
      </c>
    </row>
    <row r="55" spans="1:10" x14ac:dyDescent="0.25">
      <c r="A55" s="14" t="s">
        <v>18</v>
      </c>
      <c r="B55" s="33" t="s">
        <v>55</v>
      </c>
      <c r="C55" s="9" t="s">
        <v>100</v>
      </c>
      <c r="D55" s="3" t="s">
        <v>100</v>
      </c>
      <c r="E55" s="18" t="s">
        <v>55</v>
      </c>
      <c r="F55" s="19" t="s">
        <v>55</v>
      </c>
      <c r="G55" s="6">
        <v>10</v>
      </c>
      <c r="H55" s="3">
        <v>10</v>
      </c>
      <c r="I55" s="21">
        <f t="shared" si="0"/>
        <v>1</v>
      </c>
    </row>
    <row r="56" spans="1:10" x14ac:dyDescent="0.25">
      <c r="A56" s="12" t="s">
        <v>28</v>
      </c>
      <c r="B56" s="27">
        <v>100</v>
      </c>
      <c r="C56" s="9" t="s">
        <v>98</v>
      </c>
      <c r="D56" s="3">
        <v>50</v>
      </c>
      <c r="E56" s="3">
        <v>0</v>
      </c>
      <c r="F56" s="21">
        <f>1-(E56/SUM(H57:H60))</f>
        <v>1</v>
      </c>
      <c r="G56" s="18" t="s">
        <v>55</v>
      </c>
      <c r="H56" s="18" t="s">
        <v>55</v>
      </c>
      <c r="I56" s="20" t="s">
        <v>55</v>
      </c>
      <c r="J56" s="25"/>
    </row>
    <row r="57" spans="1:10" x14ac:dyDescent="0.25">
      <c r="A57" s="14" t="s">
        <v>21</v>
      </c>
      <c r="B57" s="33" t="s">
        <v>55</v>
      </c>
      <c r="C57" s="9" t="s">
        <v>101</v>
      </c>
      <c r="D57" s="3">
        <v>43</v>
      </c>
      <c r="E57" s="18" t="s">
        <v>55</v>
      </c>
      <c r="F57" s="19" t="s">
        <v>55</v>
      </c>
      <c r="G57" s="6">
        <v>10</v>
      </c>
      <c r="H57" s="3">
        <v>10</v>
      </c>
      <c r="I57" s="21">
        <f t="shared" si="0"/>
        <v>1</v>
      </c>
    </row>
    <row r="58" spans="1:10" x14ac:dyDescent="0.25">
      <c r="A58" s="14" t="s">
        <v>22</v>
      </c>
      <c r="B58" s="33" t="s">
        <v>55</v>
      </c>
      <c r="C58" s="9" t="s">
        <v>98</v>
      </c>
      <c r="D58" s="9" t="s">
        <v>98</v>
      </c>
      <c r="E58" s="18" t="s">
        <v>55</v>
      </c>
      <c r="F58" s="19" t="s">
        <v>55</v>
      </c>
      <c r="G58" s="6">
        <v>10</v>
      </c>
      <c r="H58" s="3">
        <v>10</v>
      </c>
      <c r="I58" s="21">
        <f t="shared" si="0"/>
        <v>1</v>
      </c>
    </row>
    <row r="59" spans="1:10" x14ac:dyDescent="0.25">
      <c r="A59" s="14" t="s">
        <v>23</v>
      </c>
      <c r="B59" s="33" t="s">
        <v>55</v>
      </c>
      <c r="C59" s="9" t="s">
        <v>98</v>
      </c>
      <c r="D59" s="9">
        <v>5.4</v>
      </c>
      <c r="E59" s="18" t="s">
        <v>55</v>
      </c>
      <c r="F59" s="19" t="s">
        <v>55</v>
      </c>
      <c r="G59" s="6">
        <v>10</v>
      </c>
      <c r="H59" s="3">
        <v>10</v>
      </c>
      <c r="I59" s="21">
        <f t="shared" si="0"/>
        <v>1</v>
      </c>
    </row>
    <row r="60" spans="1:10" x14ac:dyDescent="0.25">
      <c r="A60" s="14" t="s">
        <v>24</v>
      </c>
      <c r="B60" s="33" t="s">
        <v>55</v>
      </c>
      <c r="C60" s="9" t="s">
        <v>98</v>
      </c>
      <c r="D60" s="9">
        <v>1.8</v>
      </c>
      <c r="E60" s="18" t="s">
        <v>55</v>
      </c>
      <c r="F60" s="19" t="s">
        <v>55</v>
      </c>
      <c r="G60" s="6">
        <v>10</v>
      </c>
      <c r="H60" s="3">
        <v>10</v>
      </c>
      <c r="I60" s="21">
        <f t="shared" si="0"/>
        <v>1</v>
      </c>
    </row>
    <row r="61" spans="1:10" x14ac:dyDescent="0.25">
      <c r="A61" s="12" t="s">
        <v>10</v>
      </c>
      <c r="B61" s="29">
        <v>0.5</v>
      </c>
      <c r="C61" s="9" t="s">
        <v>102</v>
      </c>
      <c r="D61" s="9" t="s">
        <v>102</v>
      </c>
      <c r="E61" s="3">
        <v>0</v>
      </c>
      <c r="F61" s="23">
        <f>1-E61/H61</f>
        <v>1</v>
      </c>
      <c r="G61" s="6">
        <v>10</v>
      </c>
      <c r="H61" s="3">
        <v>10</v>
      </c>
      <c r="I61" s="37">
        <f t="shared" ref="I61:I62" si="6">H61/G61</f>
        <v>1</v>
      </c>
      <c r="J61" s="24"/>
    </row>
    <row r="62" spans="1:10" x14ac:dyDescent="0.25">
      <c r="A62" s="15" t="s">
        <v>83</v>
      </c>
      <c r="B62" s="34">
        <v>0.1</v>
      </c>
      <c r="C62" s="9" t="s">
        <v>102</v>
      </c>
      <c r="D62" s="9" t="s">
        <v>102</v>
      </c>
      <c r="E62" s="3">
        <v>0</v>
      </c>
      <c r="F62" s="21">
        <f t="shared" ref="F62" si="7">1-E62/H62</f>
        <v>1</v>
      </c>
      <c r="G62" s="6">
        <v>10</v>
      </c>
      <c r="H62" s="3">
        <v>10</v>
      </c>
      <c r="I62" s="37">
        <f t="shared" si="6"/>
        <v>1</v>
      </c>
    </row>
    <row r="63" spans="1:10" x14ac:dyDescent="0.25">
      <c r="A63" s="15" t="s">
        <v>84</v>
      </c>
      <c r="B63" s="34">
        <v>0.1</v>
      </c>
      <c r="C63" s="9" t="s">
        <v>102</v>
      </c>
      <c r="D63" s="9" t="s">
        <v>102</v>
      </c>
      <c r="E63" s="3">
        <v>0</v>
      </c>
      <c r="F63" s="21">
        <f t="shared" ref="F63" si="8">1-E63/H63</f>
        <v>1</v>
      </c>
      <c r="G63" s="6">
        <v>10</v>
      </c>
      <c r="H63" s="3">
        <v>10</v>
      </c>
      <c r="I63" s="37">
        <f t="shared" ref="I63:I65" si="9">H63/G63</f>
        <v>1</v>
      </c>
    </row>
    <row r="64" spans="1:10" x14ac:dyDescent="0.25">
      <c r="A64" s="15" t="s">
        <v>77</v>
      </c>
      <c r="B64" s="34">
        <v>0.1</v>
      </c>
      <c r="C64" s="9" t="s">
        <v>102</v>
      </c>
      <c r="D64" s="9" t="s">
        <v>102</v>
      </c>
      <c r="E64" s="3">
        <v>0</v>
      </c>
      <c r="F64" s="21">
        <f t="shared" ref="F64:F66" si="10">1-E64/H64</f>
        <v>1</v>
      </c>
      <c r="G64" s="6">
        <v>10</v>
      </c>
      <c r="H64" s="3">
        <v>10</v>
      </c>
      <c r="I64" s="37">
        <f t="shared" si="9"/>
        <v>1</v>
      </c>
    </row>
    <row r="65" spans="1:10" x14ac:dyDescent="0.25">
      <c r="A65" s="15" t="s">
        <v>78</v>
      </c>
      <c r="B65" s="34">
        <v>0.1</v>
      </c>
      <c r="C65" s="9" t="s">
        <v>102</v>
      </c>
      <c r="D65" s="9" t="s">
        <v>102</v>
      </c>
      <c r="E65" s="3">
        <v>0</v>
      </c>
      <c r="F65" s="21">
        <f t="shared" si="10"/>
        <v>1</v>
      </c>
      <c r="G65" s="6">
        <v>10</v>
      </c>
      <c r="H65" s="3">
        <v>10</v>
      </c>
      <c r="I65" s="37">
        <f t="shared" si="9"/>
        <v>1</v>
      </c>
    </row>
    <row r="66" spans="1:10" x14ac:dyDescent="0.25">
      <c r="A66" s="15" t="s">
        <v>75</v>
      </c>
      <c r="B66" s="34">
        <v>0.1</v>
      </c>
      <c r="C66" s="9" t="s">
        <v>102</v>
      </c>
      <c r="D66" s="9" t="s">
        <v>102</v>
      </c>
      <c r="E66" s="3">
        <v>0</v>
      </c>
      <c r="F66" s="21">
        <f t="shared" si="10"/>
        <v>1</v>
      </c>
      <c r="G66" s="6">
        <v>10</v>
      </c>
      <c r="H66" s="3">
        <v>10</v>
      </c>
      <c r="I66" s="37">
        <f>H66/G66</f>
        <v>1</v>
      </c>
    </row>
    <row r="67" spans="1:10" x14ac:dyDescent="0.25">
      <c r="A67" s="15" t="s">
        <v>76</v>
      </c>
      <c r="B67" s="34">
        <v>0.1</v>
      </c>
      <c r="C67" s="9" t="s">
        <v>102</v>
      </c>
      <c r="D67" s="9" t="s">
        <v>102</v>
      </c>
      <c r="E67" s="3">
        <v>0</v>
      </c>
      <c r="F67" s="21">
        <f t="shared" ref="F67" si="11">1-E67/H67</f>
        <v>1</v>
      </c>
      <c r="G67" s="6">
        <v>10</v>
      </c>
      <c r="H67" s="3">
        <v>10</v>
      </c>
      <c r="I67" s="37">
        <f t="shared" ref="I67:I72" si="12">H67/G67</f>
        <v>1</v>
      </c>
    </row>
    <row r="68" spans="1:10" x14ac:dyDescent="0.25">
      <c r="A68" s="15" t="s">
        <v>79</v>
      </c>
      <c r="B68" s="34">
        <v>0.1</v>
      </c>
      <c r="C68" s="9" t="s">
        <v>102</v>
      </c>
      <c r="D68" s="9" t="s">
        <v>102</v>
      </c>
      <c r="E68" s="3">
        <v>0</v>
      </c>
      <c r="F68" s="21">
        <f t="shared" ref="F68:F72" si="13">1-E68/H68</f>
        <v>1</v>
      </c>
      <c r="G68" s="6">
        <v>10</v>
      </c>
      <c r="H68" s="3">
        <v>10</v>
      </c>
      <c r="I68" s="37">
        <f t="shared" si="12"/>
        <v>1</v>
      </c>
    </row>
    <row r="69" spans="1:10" x14ac:dyDescent="0.25">
      <c r="A69" s="42" t="s">
        <v>104</v>
      </c>
      <c r="B69" s="34">
        <v>0.1</v>
      </c>
      <c r="C69" s="43" t="s">
        <v>103</v>
      </c>
      <c r="D69" s="44" t="s">
        <v>90</v>
      </c>
      <c r="E69" s="41">
        <v>0</v>
      </c>
      <c r="F69" s="45">
        <f t="shared" si="13"/>
        <v>1</v>
      </c>
      <c r="G69" s="6">
        <v>10</v>
      </c>
      <c r="H69" s="3">
        <v>10</v>
      </c>
      <c r="I69" s="46">
        <f t="shared" si="12"/>
        <v>1</v>
      </c>
    </row>
    <row r="70" spans="1:10" x14ac:dyDescent="0.25">
      <c r="A70" s="47" t="s">
        <v>105</v>
      </c>
      <c r="B70" s="29">
        <v>1</v>
      </c>
      <c r="C70" s="43" t="s">
        <v>90</v>
      </c>
      <c r="D70" s="44" t="s">
        <v>90</v>
      </c>
      <c r="E70" s="41">
        <v>0</v>
      </c>
      <c r="F70" s="45">
        <f t="shared" si="13"/>
        <v>1</v>
      </c>
      <c r="G70" s="6">
        <v>10</v>
      </c>
      <c r="H70" s="3">
        <v>10</v>
      </c>
      <c r="I70" s="46">
        <f t="shared" si="12"/>
        <v>1</v>
      </c>
    </row>
    <row r="71" spans="1:10" x14ac:dyDescent="0.25">
      <c r="A71" s="47" t="s">
        <v>107</v>
      </c>
      <c r="B71" s="34">
        <v>0.1</v>
      </c>
      <c r="C71" s="43" t="s">
        <v>90</v>
      </c>
      <c r="D71" s="44" t="s">
        <v>90</v>
      </c>
      <c r="E71" s="41">
        <v>0</v>
      </c>
      <c r="F71" s="45">
        <f t="shared" si="13"/>
        <v>1</v>
      </c>
      <c r="G71" s="6">
        <v>10</v>
      </c>
      <c r="H71" s="3">
        <v>10</v>
      </c>
      <c r="I71" s="46">
        <f t="shared" si="12"/>
        <v>1</v>
      </c>
    </row>
    <row r="72" spans="1:10" x14ac:dyDescent="0.25">
      <c r="A72" s="47" t="s">
        <v>106</v>
      </c>
      <c r="B72" s="34">
        <v>500</v>
      </c>
      <c r="C72" s="43">
        <v>12.6</v>
      </c>
      <c r="D72" s="44">
        <v>129</v>
      </c>
      <c r="E72" s="41">
        <v>0</v>
      </c>
      <c r="F72" s="45">
        <f t="shared" si="13"/>
        <v>1</v>
      </c>
      <c r="G72" s="6">
        <v>10</v>
      </c>
      <c r="H72" s="3">
        <v>10</v>
      </c>
      <c r="I72" s="46">
        <f t="shared" si="12"/>
        <v>1</v>
      </c>
    </row>
    <row r="73" spans="1:10" ht="96.75" customHeight="1" thickBot="1" x14ac:dyDescent="0.3">
      <c r="A73" s="54" t="s">
        <v>112</v>
      </c>
      <c r="B73" s="55"/>
      <c r="C73" s="55"/>
      <c r="D73" s="55"/>
      <c r="E73" s="55"/>
      <c r="F73" s="55"/>
      <c r="G73" s="55"/>
      <c r="H73" s="55"/>
      <c r="I73" s="56"/>
    </row>
    <row r="74" spans="1:10" ht="59.25" customHeight="1" thickBot="1" x14ac:dyDescent="0.3">
      <c r="A74" s="57" t="s">
        <v>113</v>
      </c>
      <c r="B74" s="58"/>
      <c r="C74" s="58"/>
      <c r="D74" s="58"/>
      <c r="E74" s="58"/>
      <c r="F74" s="58"/>
      <c r="G74" s="58"/>
      <c r="H74" s="58"/>
      <c r="I74" s="59"/>
    </row>
    <row r="75" spans="1:10" ht="56.25" customHeight="1" thickBot="1" x14ac:dyDescent="0.3">
      <c r="A75" s="61" t="s">
        <v>114</v>
      </c>
      <c r="B75" s="60"/>
      <c r="C75" s="60"/>
      <c r="D75" s="60"/>
      <c r="E75" s="60"/>
      <c r="F75" s="70"/>
      <c r="G75" s="62" t="s">
        <v>64</v>
      </c>
      <c r="H75" s="63"/>
      <c r="I75" s="64"/>
      <c r="J75" s="65"/>
    </row>
  </sheetData>
  <mergeCells count="14">
    <mergeCell ref="A75:F75"/>
    <mergeCell ref="A73:I73"/>
    <mergeCell ref="B1:G1"/>
    <mergeCell ref="A2:G2"/>
    <mergeCell ref="H1:I1"/>
    <mergeCell ref="I3:I4"/>
    <mergeCell ref="B3:B4"/>
    <mergeCell ref="C3:D3"/>
    <mergeCell ref="E3:E4"/>
    <mergeCell ref="G3:H3"/>
    <mergeCell ref="F3:F4"/>
    <mergeCell ref="A74:I74"/>
    <mergeCell ref="H2:I2"/>
    <mergeCell ref="A3:A4"/>
  </mergeCells>
  <pageMargins left="0.23622047244094491" right="3.937007874015748E-2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EDITAL_2016_2ºT</vt:lpstr>
      <vt:lpstr>Folha1</vt:lpstr>
    </vt:vector>
  </TitlesOfParts>
  <Company>ERSAR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cecilia.alexandre@ersar.pt</dc:creator>
  <cp:lastModifiedBy>Tiago Dias</cp:lastModifiedBy>
  <cp:lastPrinted>2016-08-17T14:23:18Z</cp:lastPrinted>
  <dcterms:created xsi:type="dcterms:W3CDTF">2011-11-24T10:31:24Z</dcterms:created>
  <dcterms:modified xsi:type="dcterms:W3CDTF">2016-08-17T14:23:24Z</dcterms:modified>
</cp:coreProperties>
</file>